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2.21 Тащян ГА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Расчет!$A$1:$D$9</definedName>
    <definedName name="_xlnm.Print_Area" localSheetId="2">Свод!$A$1:$E$9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B4" i="6" l="1"/>
  <c r="D8" i="6" l="1"/>
  <c r="A8" i="6"/>
  <c r="A7" i="6"/>
  <c r="A4" i="6" l="1"/>
  <c r="D4" i="6" l="1"/>
  <c r="E5" i="3" s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<sst xmlns="http://schemas.openxmlformats.org/spreadsheetml/2006/main" count="522" uniqueCount="444">
  <si>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</si>
  <si>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</si>
  <si>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</si>
  <si>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</si>
  <si>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</si>
  <si>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</si>
  <si>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</si>
  <si>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</si>
  <si>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</si>
  <si>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</si>
  <si>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</si>
  <si>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</si>
  <si>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</si>
  <si>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</si>
  <si>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</si>
  <si>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</si>
  <si>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</si>
  <si>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</si>
  <si>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</si>
  <si>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</si>
  <si>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</si>
  <si>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</si>
  <si>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</si>
  <si>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</si>
  <si>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</si>
  <si>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</si>
  <si>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</si>
  <si>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</si>
  <si>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</si>
  <si>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</si>
  <si>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</si>
  <si>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</si>
  <si>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</si>
  <si>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</si>
  <si>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</si>
  <si>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</si>
  <si>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</si>
  <si>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</si>
  <si>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</si>
  <si>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</si>
  <si>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</si>
  <si>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</si>
  <si>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</si>
  <si>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</si>
  <si>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</si>
  <si>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</si>
  <si>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</si>
  <si>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</si>
  <si>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</si>
  <si>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</si>
  <si>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</si>
  <si>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</si>
  <si>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</si>
  <si>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</si>
  <si>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</si>
  <si>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</si>
  <si>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</si>
  <si>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</si>
  <si>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</si>
  <si>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</si>
  <si>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</si>
  <si>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</si>
  <si>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</si>
  <si>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</si>
  <si>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</si>
  <si>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</si>
  <si>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</si>
  <si>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</si>
  <si>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</si>
  <si>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</si>
  <si>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</si>
  <si>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</si>
  <si>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</si>
  <si>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</si>
  <si>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</si>
  <si>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</si>
  <si>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</si>
  <si>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</si>
  <si>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</si>
  <si>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</si>
  <si>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</si>
  <si>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</si>
  <si>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</si>
  <si>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</si>
  <si>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</si>
  <si>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</si>
  <si>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</si>
  <si>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</si>
  <si>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</si>
  <si>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</si>
  <si>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</si>
  <si>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</si>
  <si>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</si>
  <si>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</si>
  <si>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</si>
  <si>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</si>
  <si>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</si>
  <si>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</si>
  <si>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</si>
  <si>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</si>
  <si>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</si>
  <si>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</si>
  <si>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</si>
  <si>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</si>
  <si>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</si>
  <si>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</si>
  <si>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</si>
  <si>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</si>
  <si>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</si>
  <si>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</si>
  <si>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</si>
  <si>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</si>
  <si>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</si>
  <si>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</si>
  <si>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</si>
  <si>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</si>
  <si>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</si>
  <si>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</si>
  <si>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</si>
  <si>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</si>
  <si>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</si>
  <si>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</si>
  <si>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</si>
  <si>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</si>
  <si>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</si>
  <si>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</si>
  <si>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</si>
  <si>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</si>
  <si>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</si>
  <si>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</si>
  <si>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</si>
  <si>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</si>
  <si>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</si>
  <si>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</si>
  <si>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</si>
  <si>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</si>
  <si>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</si>
  <si>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</si>
  <si>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</si>
  <si>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</si>
  <si>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</si>
  <si>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</si>
  <si>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</si>
  <si>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</si>
  <si>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</si>
  <si>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</si>
  <si>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</si>
  <si>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</si>
  <si>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</si>
  <si>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</si>
  <si>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</si>
  <si>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</si>
  <si>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</si>
  <si>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</si>
  <si>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</si>
  <si>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</si>
  <si>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</si>
  <si>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</si>
  <si>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</si>
  <si>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</si>
  <si>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</si>
  <si>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</si>
  <si>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</si>
  <si>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</si>
  <si>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</si>
  <si>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</si>
  <si>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</si>
  <si>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</si>
  <si>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</si>
  <si>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</si>
  <si>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</si>
  <si>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</si>
  <si>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</si>
  <si>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</si>
  <si>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</si>
  <si>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</si>
  <si>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</si>
  <si>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</si>
  <si>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</si>
  <si>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</si>
  <si>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</si>
  <si>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</si>
  <si>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</si>
  <si>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</si>
  <si>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</si>
  <si>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</si>
  <si>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</si>
  <si>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</si>
  <si>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</si>
  <si>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</si>
  <si>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</si>
  <si>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</si>
  <si>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</si>
  <si>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</si>
  <si>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</si>
  <si>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</si>
  <si>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</si>
  <si>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</si>
  <si>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</si>
  <si>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</si>
  <si>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</si>
  <si>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</si>
  <si>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</si>
  <si>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</si>
  <si>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</si>
  <si>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</si>
  <si>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</si>
  <si>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</si>
  <si>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</si>
  <si>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</si>
  <si>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</si>
  <si>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</si>
  <si>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</si>
  <si>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</si>
  <si>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</si>
  <si>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</si>
  <si>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</si>
  <si>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</si>
  <si>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</si>
  <si>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</si>
  <si>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</si>
  <si>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</si>
  <si>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</si>
  <si>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</si>
  <si>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</si>
  <si>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</si>
  <si>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</si>
  <si>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</si>
  <si>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</si>
  <si>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</si>
  <si>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</si>
  <si>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</si>
  <si>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</si>
  <si>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</si>
  <si>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</si>
  <si>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</si>
  <si>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</si>
  <si>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</si>
  <si>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</si>
  <si>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</si>
  <si>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</si>
  <si>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</si>
  <si>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</si>
  <si>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</si>
  <si>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</si>
  <si>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</si>
  <si>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</si>
  <si>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</si>
  <si>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</si>
  <si>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</si>
  <si>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</si>
  <si>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</si>
  <si>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</si>
  <si>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</si>
  <si>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</si>
  <si>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</si>
  <si>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</si>
  <si>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</si>
  <si>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</si>
  <si>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</si>
  <si>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</si>
  <si>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</si>
  <si>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</si>
  <si>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</si>
  <si>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</si>
  <si>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</si>
  <si>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</si>
  <si>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</si>
  <si>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</si>
  <si>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</si>
  <si>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</si>
  <si>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</si>
  <si>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</si>
  <si>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</si>
  <si>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</si>
  <si>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</si>
  <si>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</si>
  <si>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</si>
  <si>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</si>
  <si>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</si>
  <si>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</si>
  <si>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</si>
  <si>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</si>
  <si>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</si>
  <si>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</si>
  <si>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</si>
  <si>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</si>
  <si>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</si>
  <si>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</si>
  <si>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</si>
  <si>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</si>
  <si>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</si>
  <si>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</si>
  <si>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</si>
  <si>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</si>
  <si>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</si>
  <si>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</si>
  <si>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</si>
  <si>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</si>
  <si>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</si>
  <si>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</si>
  <si>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</si>
  <si>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</si>
  <si>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</si>
  <si>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</si>
  <si>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</si>
  <si>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</si>
  <si>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</si>
  <si>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</si>
  <si>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</si>
  <si>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</si>
  <si>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</si>
  <si>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</si>
  <si>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</si>
  <si>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</si>
  <si>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</si>
  <si>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</si>
  <si>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</si>
  <si>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</si>
  <si>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</si>
  <si>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</si>
  <si>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</si>
  <si>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</si>
  <si>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</si>
  <si>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</si>
  <si>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</si>
  <si>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</si>
  <si>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</si>
  <si>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</si>
  <si>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</si>
  <si>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</si>
  <si>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</si>
  <si>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</si>
  <si>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</si>
  <si>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</si>
  <si>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</si>
  <si>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</si>
  <si>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</si>
  <si>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</si>
  <si>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</si>
  <si>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</si>
  <si>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</si>
  <si>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</si>
  <si>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</si>
  <si>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</si>
  <si>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</si>
  <si>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</si>
  <si>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</si>
  <si>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</si>
  <si>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</si>
  <si>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</si>
  <si>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</si>
  <si>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</si>
  <si>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</si>
  <si>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</si>
  <si>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</si>
  <si>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</si>
  <si>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</si>
  <si>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</si>
  <si>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</si>
  <si>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</si>
  <si>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</si>
  <si>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</si>
  <si>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</si>
  <si>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</si>
  <si>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</si>
  <si>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</si>
  <si>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</si>
  <si>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</si>
  <si>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</si>
  <si>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</si>
  <si>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</si>
  <si>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</si>
  <si>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</si>
  <si>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</si>
  <si>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</si>
  <si>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</si>
  <si>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</si>
  <si>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</si>
  <si>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</si>
  <si>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</si>
  <si>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</si>
  <si>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</si>
  <si>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</si>
  <si>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</si>
  <si>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</si>
  <si>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</si>
  <si>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</si>
  <si>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</si>
  <si>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</si>
  <si>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</si>
  <si>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</si>
  <si>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</si>
  <si>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</si>
  <si>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</si>
  <si>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</si>
  <si>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</si>
  <si>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</si>
  <si>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</si>
  <si>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</si>
  <si>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</si>
  <si>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</si>
  <si>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</si>
  <si>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</si>
  <si>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</si>
  <si>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</si>
  <si>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</si>
  <si>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</si>
  <si>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</si>
  <si>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</si>
  <si>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</si>
  <si>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</si>
  <si>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</si>
  <si>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</si>
  <si>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</si>
  <si>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</si>
  <si>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</si>
  <si>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</si>
  <si>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</si>
  <si>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</si>
  <si>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</si>
  <si>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</si>
  <si>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</si>
  <si>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</si>
  <si>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</si>
  <si>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</si>
  <si>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</si>
  <si>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</si>
  <si>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</si>
  <si>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</si>
  <si>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</si>
  <si>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>Расходы на строительство, руб.</t>
  </si>
  <si>
    <t xml:space="preserve">Размер стандартизированной ставки </t>
  </si>
  <si>
    <t>Объем строительства (шт.)</t>
  </si>
  <si>
    <t>Размер стандартизированной тарифной ставки, руб./шт</t>
  </si>
  <si>
    <t>1-20 кВ</t>
  </si>
  <si>
    <t>руб./шт.</t>
  </si>
  <si>
    <t>С4 Стандартизированная тарифная ставка на покрытие расходов сетевой организации на строительство пунктов
секционирования на i-м уровне напряжения (руб./шт.):</t>
  </si>
  <si>
    <t xml:space="preserve">Расчет стандартизированной тарифный ставкки для технологического присоединения к электрическим сетям филиала ПАО "Россети Сибирь"-"Красноярскэнерго" </t>
  </si>
  <si>
    <t>Начальник отдела</t>
  </si>
  <si>
    <t>экономики и тарифообразования</t>
  </si>
  <si>
    <t>О.П. Дудник</t>
  </si>
  <si>
    <t>реклоузеры номинальным током от 100 до 250 А включительно</t>
  </si>
  <si>
    <t>4.1.2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</si>
</sst>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!7.%20&#1057;&#1084;&#1077;&#1090;&#1099;%20(&#1085;&#1086;&#1074;%20&#1059;&#1053;&#106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"/>
      <sheetName val="Расчет №2"/>
      <sheetName val="Расчет №3"/>
      <sheetName val="Расчет №4"/>
      <sheetName val="Расчет  №2"/>
      <sheetName val="Расчет №6"/>
    </sheetNames>
    <sheetDataSet>
      <sheetData sheetId="0">
        <row r="18">
          <cell r="F18">
            <v>4476.5268520360605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3" t="s">
        <v>422</v>
      </c>
      <c r="B2" s="133"/>
    </row>
    <row r="3" spans="1:6" s="103" customFormat="1" ht="81" customHeight="1">
      <c r="A3" s="134" t="s">
        <v>420</v>
      </c>
      <c r="B3" s="113" t="s">
        <v>421</v>
      </c>
    </row>
    <row r="4" spans="1:6" s="101" customFormat="1" ht="26.25" customHeight="1">
      <c r="A4" s="135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2" t="s">
        <v>0</v>
      </c>
      <c r="C1" s="143"/>
      <c r="D1" s="143"/>
      <c r="E1" s="143"/>
      <c r="F1" s="143"/>
      <c r="G1" s="143"/>
      <c r="H1" s="143"/>
      <c r="I1" s="144"/>
    </row>
    <row r="2" spans="1:10" ht="15.75" thickBot="1">
      <c r="B2" s="145"/>
      <c r="C2" s="146"/>
      <c r="D2" s="146"/>
      <c r="E2" s="146"/>
      <c r="F2" s="146"/>
      <c r="G2" s="146"/>
      <c r="H2" s="146"/>
      <c r="I2" s="147"/>
    </row>
    <row r="3" spans="1:10" ht="16.5" customHeight="1" thickBot="1">
      <c r="A3" s="148" t="s">
        <v>1</v>
      </c>
      <c r="B3" s="150" t="s">
        <v>2</v>
      </c>
      <c r="C3" s="150" t="s">
        <v>3</v>
      </c>
      <c r="D3" s="152" t="s">
        <v>4</v>
      </c>
      <c r="E3" s="153"/>
      <c r="F3" s="154"/>
      <c r="G3" s="155" t="s">
        <v>5</v>
      </c>
      <c r="H3" s="156"/>
      <c r="I3" s="157" t="s">
        <v>6</v>
      </c>
    </row>
    <row r="4" spans="1:10" ht="86.25" customHeight="1" thickBot="1">
      <c r="A4" s="149"/>
      <c r="B4" s="151"/>
      <c r="C4" s="15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1"/>
  <sheetViews>
    <sheetView tabSelected="1" view="pageBreakPreview" topLeftCell="A2" zoomScaleNormal="100" zoomScaleSheetLayoutView="100" workbookViewId="0">
      <selection activeCell="E6" sqref="E6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20" style="108" customWidth="1"/>
    <col min="5" max="5" width="27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3" t="s">
        <v>422</v>
      </c>
      <c r="B2" s="133"/>
      <c r="C2" s="133"/>
      <c r="D2" s="133"/>
      <c r="E2" s="133"/>
    </row>
    <row r="3" spans="1:5" s="103" customFormat="1" ht="60" customHeight="1">
      <c r="A3" s="128" t="s">
        <v>1</v>
      </c>
      <c r="B3" s="127" t="s">
        <v>430</v>
      </c>
      <c r="C3" s="126" t="s">
        <v>420</v>
      </c>
      <c r="D3" s="126" t="s">
        <v>427</v>
      </c>
      <c r="E3" s="113" t="s">
        <v>432</v>
      </c>
    </row>
    <row r="4" spans="1:5" s="105" customFormat="1" ht="30.75" customHeight="1">
      <c r="A4" s="125">
        <v>1</v>
      </c>
      <c r="B4" s="159" t="s">
        <v>437</v>
      </c>
      <c r="C4" s="159"/>
      <c r="D4" s="159"/>
      <c r="E4" s="159"/>
    </row>
    <row r="5" spans="1:5" s="105" customFormat="1" ht="31.5">
      <c r="A5" s="124" t="s">
        <v>443</v>
      </c>
      <c r="B5" s="123" t="s">
        <v>435</v>
      </c>
      <c r="C5" s="115" t="s">
        <v>442</v>
      </c>
      <c r="D5" s="118" t="s">
        <v>436</v>
      </c>
      <c r="E5" s="104">
        <f>Расчет!D4</f>
        <v>4476526.8520360608</v>
      </c>
    </row>
    <row r="6" spans="1:5" ht="49.5" customHeight="1">
      <c r="C6" s="107"/>
      <c r="D6" s="107"/>
    </row>
    <row r="7" spans="1:5">
      <c r="A7" s="107" t="s">
        <v>439</v>
      </c>
      <c r="D7" s="107"/>
    </row>
    <row r="8" spans="1:5">
      <c r="A8" s="107" t="s">
        <v>440</v>
      </c>
      <c r="D8" s="107"/>
      <c r="E8" s="119" t="s">
        <v>441</v>
      </c>
    </row>
    <row r="9" spans="1:5" ht="31.5" hidden="1">
      <c r="C9" s="112" t="s">
        <v>429</v>
      </c>
      <c r="D9" s="112"/>
      <c r="E9" s="117" t="s">
        <v>428</v>
      </c>
    </row>
    <row r="10" spans="1:5">
      <c r="D10" s="112"/>
    </row>
    <row r="11" spans="1:5">
      <c r="C11" s="112"/>
      <c r="D11" s="112"/>
    </row>
    <row r="12" spans="1:5">
      <c r="C12" s="112"/>
      <c r="D12" s="112"/>
    </row>
    <row r="13" spans="1:5">
      <c r="C13" s="112"/>
      <c r="D13" s="112"/>
    </row>
    <row r="15" spans="1:5"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  <row r="631" spans="3:4">
      <c r="C631" s="107"/>
      <c r="D631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5"/>
  <sheetViews>
    <sheetView view="pageBreakPreview" zoomScale="80" zoomScaleNormal="100" zoomScaleSheetLayoutView="80" workbookViewId="0">
      <selection activeCell="B5" sqref="B5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3.7109375" style="106" customWidth="1"/>
    <col min="5" max="5" width="12.42578125" style="107" bestFit="1" customWidth="1"/>
    <col min="6" max="6" width="19" style="107" bestFit="1" customWidth="1"/>
    <col min="7" max="16384" width="9.140625" style="107"/>
  </cols>
  <sheetData>
    <row r="1" spans="1:7" s="101" customFormat="1">
      <c r="A1" s="102"/>
      <c r="B1" s="102"/>
      <c r="C1" s="102"/>
      <c r="D1" s="103"/>
    </row>
    <row r="2" spans="1:7" s="101" customFormat="1" ht="54" customHeight="1">
      <c r="A2" s="160" t="s">
        <v>438</v>
      </c>
      <c r="B2" s="160"/>
      <c r="C2" s="160"/>
      <c r="D2" s="160"/>
      <c r="E2" s="130"/>
      <c r="F2" s="130"/>
      <c r="G2" s="130"/>
    </row>
    <row r="3" spans="1:7" s="103" customFormat="1" ht="63" customHeight="1">
      <c r="A3" s="120" t="s">
        <v>420</v>
      </c>
      <c r="B3" s="126" t="s">
        <v>431</v>
      </c>
      <c r="C3" s="129" t="s">
        <v>433</v>
      </c>
      <c r="D3" s="129" t="s">
        <v>434</v>
      </c>
    </row>
    <row r="4" spans="1:7" s="105" customFormat="1" ht="126.75" customHeight="1">
      <c r="A4" s="132" t="str">
        <f>Свод!C5</f>
        <v>реклоузеры номинальным током от 100 до 250 А включительно</v>
      </c>
      <c r="B4" s="131">
        <f>[4]Свод!$F$18*1000</f>
        <v>4476526.8520360608</v>
      </c>
      <c r="C4" s="121">
        <v>1</v>
      </c>
      <c r="D4" s="104">
        <f>B4/C4</f>
        <v>4476526.8520360608</v>
      </c>
      <c r="F4" s="122"/>
    </row>
    <row r="5" spans="1:7" s="105" customFormat="1">
      <c r="A5" s="112"/>
      <c r="B5" s="112"/>
      <c r="C5" s="112"/>
      <c r="D5" s="111"/>
    </row>
    <row r="6" spans="1:7" s="105" customFormat="1">
      <c r="A6" s="112"/>
      <c r="B6" s="112"/>
      <c r="C6" s="112"/>
      <c r="D6" s="117"/>
    </row>
    <row r="7" spans="1:7">
      <c r="A7" s="107" t="str">
        <f>Свод!A7</f>
        <v>Начальник отдела</v>
      </c>
      <c r="B7" s="107"/>
      <c r="D7" s="107"/>
      <c r="E7" s="109"/>
    </row>
    <row r="8" spans="1:7">
      <c r="A8" s="107" t="str">
        <f>Свод!A8</f>
        <v>экономики и тарифообразования</v>
      </c>
      <c r="B8" s="107"/>
      <c r="D8" s="119" t="str">
        <f>Свод!E8</f>
        <v>О.П. Дудник</v>
      </c>
      <c r="E8" s="109"/>
    </row>
    <row r="9" spans="1:7">
      <c r="A9" s="107"/>
      <c r="B9" s="107"/>
      <c r="C9" s="107"/>
      <c r="D9" s="109"/>
    </row>
    <row r="10" spans="1:7">
      <c r="A10" s="116"/>
      <c r="B10" s="116"/>
      <c r="C10" s="116"/>
      <c r="D10" s="109"/>
    </row>
    <row r="11" spans="1:7">
      <c r="A11" s="116"/>
      <c r="B11" s="116"/>
      <c r="C11" s="116"/>
      <c r="D11" s="109"/>
    </row>
    <row r="12" spans="1:7">
      <c r="A12" s="107"/>
      <c r="B12" s="107"/>
      <c r="C12" s="107"/>
      <c r="D12" s="109"/>
    </row>
    <row r="13" spans="1:7">
      <c r="A13" s="107"/>
      <c r="B13" s="107"/>
      <c r="C13" s="107"/>
      <c r="D13" s="109"/>
    </row>
    <row r="14" spans="1:7">
      <c r="A14" s="107"/>
      <c r="B14" s="107"/>
      <c r="C14" s="107"/>
      <c r="D14" s="109"/>
    </row>
    <row r="15" spans="1:7">
      <c r="A15" s="107"/>
      <c r="B15" s="107"/>
      <c r="C15" s="107"/>
      <c r="D15" s="109"/>
    </row>
    <row r="16" spans="1:7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</sheetData>
  <mergeCells count="1">
    <mergeCell ref="A2:D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2024-03-05T08:39:01Z</cp:lastPrinted>
  <dcterms:created xsi:type="dcterms:W3CDTF">2017-03-22T08:52:49Z</dcterms:created>
  <dcterms:modified xsi:type="dcterms:W3CDTF">2024-03-19T01:50:08Z</dcterms:modified>
</cp:coreProperties>
</file>